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dor\Desktop\MAT PERMANENTE - SEDUC\"/>
    </mc:Choice>
  </mc:AlternateContent>
  <xr:revisionPtr revIDLastSave="0" documentId="8_{0B9BB8A4-3FB5-4CFC-A326-3F627C5BD09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ERMANENTE 2025" sheetId="22" r:id="rId1"/>
    <sheet name="Plan1" sheetId="2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2" l="1"/>
  <c r="F10" i="22"/>
  <c r="F11" i="22"/>
  <c r="F12" i="22"/>
  <c r="F13" i="22"/>
  <c r="F14" i="22"/>
  <c r="F15" i="22"/>
  <c r="F8" i="22"/>
  <c r="I9" i="22"/>
  <c r="I10" i="22"/>
  <c r="I11" i="22"/>
  <c r="I12" i="22"/>
  <c r="I13" i="22"/>
  <c r="I14" i="22"/>
  <c r="I15" i="22"/>
  <c r="I8" i="22"/>
  <c r="H9" i="22" l="1"/>
  <c r="H10" i="22"/>
  <c r="H11" i="22"/>
  <c r="H12" i="22"/>
  <c r="H13" i="22"/>
  <c r="H14" i="22"/>
  <c r="H15" i="22"/>
  <c r="H8" i="22" l="1"/>
  <c r="I16" i="22" l="1"/>
</calcChain>
</file>

<file path=xl/sharedStrings.xml><?xml version="1.0" encoding="utf-8"?>
<sst xmlns="http://schemas.openxmlformats.org/spreadsheetml/2006/main" count="54" uniqueCount="44">
  <si>
    <t xml:space="preserve">  DEPARTAMENTO DE COMPRAS</t>
  </si>
  <si>
    <t>ITEM</t>
  </si>
  <si>
    <t>DESCRIÇÃO</t>
  </si>
  <si>
    <t>UND</t>
  </si>
  <si>
    <t>ESTIMATIVA DE PREÇOS</t>
  </si>
  <si>
    <t>VALOR TOTAL</t>
  </si>
  <si>
    <t>TOTAL</t>
  </si>
  <si>
    <t>BANCO DE PREÇO - NP TECNOLOGIA E GESTÃO DE DADOS LTDA - CNPJ:  07.797.967/0001-95</t>
  </si>
  <si>
    <t>MÉDIA</t>
  </si>
  <si>
    <t>VALOR UNITÁRIO</t>
  </si>
  <si>
    <t>EDUCAÇÃO</t>
  </si>
  <si>
    <t>SMAS</t>
  </si>
  <si>
    <t>ESCADA DE AGILIDADE CONFECCIONADA COM TIRAS DE POLIPROPILENO, 10 DEGRAUS, COMPRIMENTO APROXIMADO DE 5 METROS, LARGURA DE 50 CENTÍMETROS, E PESO APROXIMADO DE 250G. MARCA PISTA E CAMPO</t>
  </si>
  <si>
    <t>CHAPÉU CHINÊS (PRATO DEMARCATÓRIO) COM ALTURA DE 5 CENTÍMETROS, 19 CENTÍMETROS DE DIÂMETRO DE BASE, CORES DIVERSAS. UNIDADE. MARCA PLASTSUL</t>
  </si>
  <si>
    <t xml:space="preserve">ELÁSTICO SUPER BAND EXTRA FORTE </t>
  </si>
  <si>
    <t>BOLA DE FUT VÔLEI  CIRCUNFERÊNCIA ENTRE 68 E 70 CENTÍMETROS, 390 E 460 GRAMAS.</t>
  </si>
  <si>
    <t>PRANCHETA TATILA DE CAMPO DE FUTEBOL / PRANCHETA MAGNÉTICA DE FUTEBOL</t>
  </si>
  <si>
    <t>BOLA DE FUTEBOL DE AREIA BEACH SOCCER FUSION IX</t>
  </si>
  <si>
    <t>MESA DE FUT MESA 182CM COMP X 137CM LARG X 73CM ALTURA (PARTE BAIXA) 81CM ALTURA (PARTE ALTA)</t>
  </si>
  <si>
    <t xml:space="preserve">BOLA DE TÊNIS DE MESA PLÁSTICO ABS- DHS D40 3 ESTRELAS </t>
  </si>
  <si>
    <t>BOLA DE VÔLEI TAMANHO OFICIAL VP 5.000</t>
  </si>
  <si>
    <t>CANELEIRA (PROTETOR DE CANELA COM PEITO DE PÉ)</t>
  </si>
  <si>
    <t>TAMANHO M (MÉDIO): 37CM (DO PEITO DO PÉ AO JOELHO) 16,5CM (DO PEITO DO PÉ AO PÉ).</t>
  </si>
  <si>
    <t>LUVAS DE BOX (14 ONÇA) COR VERMELHA E AZUL.</t>
  </si>
  <si>
    <t>SACOS DE PANCADAS GRANDE</t>
  </si>
  <si>
    <t>PROTETOR DE CABEÇA COM GRADES TAMANHO ADULTO</t>
  </si>
  <si>
    <t xml:space="preserve">APARADORES DE SOCOS MANOPLA LUVA SOCO BOX MUATAY </t>
  </si>
  <si>
    <t>PROTETOR DE TORAX KUNG-FU</t>
  </si>
  <si>
    <t xml:space="preserve">APARADORES DE CHUTES (ABDOMINAL) GRANDE MANOPLA/ CINTURÃO ABDOMINAL </t>
  </si>
  <si>
    <t>PROTETOR GENITAL (COQUILHA).</t>
  </si>
  <si>
    <t>RAQUETE DE CHUTES 39CM DE COMPRIMENTO E 20 CM DE LARGURA.</t>
  </si>
  <si>
    <t>LUVA DE BOX VERMELHA – OBS: 14 ONÇA TAMANHO 14</t>
  </si>
  <si>
    <t>LUVA DE BOX AZUL – OBS: 14 ONÇA TAMANHO 14</t>
  </si>
  <si>
    <t>MESA DE PING-PONG MEDIDAS DA MESA MONTADA: 2,74 X 1,52 X 0,76 M. (C X L X A). PESO: 64 KG.</t>
  </si>
  <si>
    <t>APARADORES DE CHUTES (ESCUDO RETO)35CM X 19CM,</t>
  </si>
  <si>
    <t xml:space="preserve">  MEDIANA DE PREÇOS MATERIAL EQUIPAMENTOS FRIOS - 2025</t>
  </si>
  <si>
    <t>TENDA 6X6: Estrutura da Tenda
Em aço galvanizado antiferrugem de alta resistência do tipo Tubular. Chapa entre 14 a 18, Soldas em sistema MIG.
Cobertura da Tenda
Em lona PVC TD1000 - ANTI-CHAMA (auto extinguível) calandrado e anti-mofo, reforçada com material de maior espessura nos pontos de tensionamento e ruptura proporcionando maior durabilidade ao produto. Vulcanizada eletronicamente em alta temperatura e rádio-frequência, com blackout solar protegida contra raios ultravioletas.
Montagem da Tenda
Feita de forma prática em moderno sistema de encaixes, unida com parafusos e conexões em aço inoxidável que já acompanham a tenda. Ancoragem através de estacas, cordas ou cabos de aço (acessório opcional).</t>
  </si>
  <si>
    <t>REFRIGERADOR FARMACÊUTICO  DE NOVA GERAÇÃO -8Cº, 130 L:  Baixo consumo de energia: 2,5 kWh/dia Excelente desempenho: uniformidade de temperatura =±1°C Operação silenciosa: 39dB (A) Anticondensação inteligente: porta de vidro temperado de três painéis com aquecedor de moldura de porta, reduz efetivamente a condensação mesmo a 32 ° C, temperatura ambiente de 80% UR Refrigerante de hidrocarboneto ecológico (R290) e isolamento de poliuretano sem CFC para redução do aquecimento global Compressor hermeticamente fechado, circulação de ar forçada e descongelamento automático para garantir alto desempenho de resfriamento Controlador de microprocessador, display com resolução de 0,1°C Porta de fechamento automático com junta magnética para vedação positiva Múltiplas funções de alarme para monitoramento mais seguro USB opcional, RS485 e impressora, fácil de exportar dados de temperatura; todos os eventos e alarmes serão registrados pelo módulo USB,</t>
  </si>
  <si>
    <t>BALANÇA COMERCIAL  20KG PRETA, Material da plataforma: Aço inox. Material da estrutura: Plástico injetado tipo ABS.   Tipo de visor: LCD com backlight. Pés reguláveis: Sim. Bateria interna: Sim. Conexão para impressora, via cabo adaptador. Conexão com computador: Sim, via cabos opcionais.  Dimensões da plataforma de pesagem (LP): 325 x 225mm. Dimensões do equipamento (LAP): 330 x 110 x 350mm. Peso aproximado: 4kg. FUNCIONALIDADES Peso total: Sim. Preço por Kg: Sim. Preço a pagar: Sim. Tara: Sim. Preço fixo: Sim. Quantidade de memórias para preço de produto: 99.  Modo de cadastramento: Via teclado. Impressão de código de  barras: Sim.</t>
  </si>
  <si>
    <t xml:space="preserve">         LIXEIRA PLÁSTICA QUADRADA COM PEDAL BRANCA 60 LITROS, FABRICADA EM PLÁSTICO POLIPROPILENO INJETADO, COM TAMPA SENDO ACIONAD ATRAVÉS DE UM PEDAL COM CAPACIDADE 60L, MEDINDO: ALTURA 69CM, COMPRIMENTO 44CM,  LARGURA 39,5.</t>
  </si>
  <si>
    <t>LIXEIRA 100L QUADRADA BRANCA COM TAMPA E PEDAL , C/ DUAS RODAS CONFECCIONADAS EM PLÁSTICO POLIPROPILENO (PP) E (PVC).  FABRICADO EM PLÁSTICO POLIPROPILENO INJETADO, COM TAMPA SENDO ACIONADA ATRAVÉS DE UM PEDAL COM CAPACIDADE 100L.  ACOMPANHA ARO EM PLÁSTICO POLIPROPILENO (PP) PARA FIXAÇÃO DO SACO DE LIXO. MEDIDAS: 905MM (ALTURA) X 555MM (LARGURA) X 530MM (PROFUNDIDADE).</t>
  </si>
  <si>
    <t>CESTO LIXO COM PEDAL PLÁSTICO 30L, quadrado com tampa e pedal todo em plástico.    Medidas: 465mm (altura) x 405mm (largura) x 340mm (profundidade).    Cesto e tampa injetados em plástico polipropileno. Mecanismo do pedal para abertura do cesto confeccionado em plástico resistente na cor cinza.    Acompanha aro interno cinza para acomodação do saco de lixo.</t>
  </si>
  <si>
    <r>
      <rPr>
        <sz val="12"/>
        <rFont val="Times New Roman"/>
        <family val="1"/>
      </rPr>
      <t>CÂMARA</t>
    </r>
    <r>
      <rPr>
        <sz val="12"/>
        <color rgb="FF000000"/>
        <rFont val="Times New Roman"/>
        <family val="1"/>
      </rPr>
      <t xml:space="preserve"> FRIA PARA RESFRIADOS 3X3:  Câmara fria  4C-ECP 3X3 painéis congelados standard com piso pain com cond elgin 220v trifá, itens e acessórios da câmara fria dimensionados de acordo com este projeto. - Cantoneiras externas e internas,  Perfil U quando aplicável,  Estrados de PCV para piso painel,  Soleira de alumínio para a porta, Selante siltano MS, Rebites, Encanamento de PCV para saída do esgoto
- Válvula solenoide e de expansão completa, Filtro secador, Visor de líquido, Barra roscada para fixação do evaporador, Sifão de cobre, Porca forjada, Cabos pp para alimentação do sistema de refrigeração e iluminação da câmara fria, 7,5MT tubulação de cobre para sucção e 7,5MT tubulação de cobre para linha de líquido, Canaleta de acabamento de  2mt e quadro de comando digital.     Modelo: Congelados
Ref: 4C-ECP, Faixa de temperatura: 0°C a -18°C, Indicação: Mercados, Padarias, Açougues, Comércios, entre outros, Isolamento: 150mm EPS (Poliestireno) /Aço Piso: Piso Painel de 150mm com estrados de PCV para proteção, Porta: Giratória, Injetada poliuretano, tamanho 0,80x1,80MT, Cor: Branco,  Unidade cond.: Hermetica, </t>
    </r>
    <r>
      <rPr>
        <sz val="12"/>
        <color rgb="FFFF0000"/>
        <rFont val="Times New Roman"/>
        <family val="1"/>
      </rPr>
      <t xml:space="preserve">Marca Elgin, </t>
    </r>
    <r>
      <rPr>
        <sz val="12"/>
        <color rgb="FF000000"/>
        <rFont val="Times New Roman"/>
        <family val="1"/>
      </rPr>
      <t>Capacidade: 3000 KCAL/H, Fluído refrigerante: R404, Potência: 2283w, Evaporador: forçador de 3 motoventiladores 250mm, Vazão de ar interno: 2867m3;/h, Degelo: Degelo Elétrico, Consumo médio: 3,03KW/H, Iluminação: Lâmpada LED, Dimensões externas (CxLxA): 3,78X3,48X2,70 Metros
Dimensões internas (CxLxA): 3,48x3,18x2,4 Metros Fixação: Com rebites, Peso: 680Kg.</t>
    </r>
  </si>
  <si>
    <t>Amplificador Profissional Portátil De Voz  , 18w De Potência E Acompanhado De 2 Microfones – O Kit Do ProfessorConheça o thotem ax!
A thotem apresenta sua linha de amplificadores profissionais de voz ultra resistente, ideal para uso em salas de aula e eventos de pequeno porte. Com um design robusto, compacto e moderno, o thotem ax oferece até 8 horas de autonomia para o amplificador e até 4 horas para o microfone de cabeça. Projetado para professores e palestrantes que enfrentam os desafios no uso profissional da voz, como:
Excesso de trabalho, Indisciplina dos ouvintes, Grande esforço físico e vocal, Falta de infraestrutura e acústica, Na educação, a boa comunicação é indispensável, e a voz é o principal instrumento de trabalho. Apesar dos avanços tecnológicos, os professores continuam a dar aulas falando. O uso excessivo da voz pode provocar alterações vocais, dificultando a comunicação entre o professor e seus alunos, além de gerar desconforto, frustração e insegurança. O ax possui um sistema multifuncional, podendo ser utilizado também como Powerbank, além de várias outras funcionalidades como conexão Bluetooth, entradas USB e micro sd. Acessibilidade é outro ponto importante, com teclas e informações em braile, garantindo a inclusão social e mantendo o compromisso social.  Principais Características: Conexão Bluetooth 4.2, 1 Microfone de cabeça com fio (1,2 m), 1 Microfone digital de cabeça sem fio (uhf), Certificação de homologação da anatel, Design moderno, compacto e resistente a quedas e líquidos, Função Powerbank (carrega dispositivos 5V), Cor disponível: Preto, Equipamento com Certificação anatel 07343-20-13080, garantindo qualidade e segurança para a saúde do usuário. , conteúdo da embalagem: 1 Amplificador de voz rofissional
1 Microfone de cabeça com fio (1,2 m), 1 Microfone de cabeça digital (uhf), 1 Carregador de Parede Bivolt Padrão nbr 14136: USB 5V-1A, 1 Cabo USB 2.0 / Micro USB duplo, 1 Cabo aux P2 / P2, 1 Alça para transporte do amplificador, 1 Case em eva rígido com alça acoplada, 1 Manual de instruções em Português (br), ESPECIFICAÇÕES: Potência: 18W, Entradas: USB / sd Card / aux, Conexões: 20 canais de uhf / Bluetooth 4.2
Microfones: 1 sem fio digital e 1 com fio, Alimentação Bivolt Automático (110/220V), Bateria: 4.400mAh, Clip e presilha: Traseira Garantia: 06 Meses.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</si>
</sst>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9.9"/>
      <color rgb="FF000000"/>
      <name val="Times New Roman"/>
      <family val="1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6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6" borderId="0" xfId="0" applyFont="1" applyFill="1"/>
    <xf numFmtId="44" fontId="4" fillId="6" borderId="0" xfId="0" applyNumberFormat="1" applyFont="1" applyFill="1"/>
    <xf numFmtId="0" fontId="4" fillId="0" borderId="0" xfId="0" applyFont="1"/>
    <xf numFmtId="0" fontId="5" fillId="0" borderId="2" xfId="0" applyFont="1" applyBorder="1"/>
    <xf numFmtId="0" fontId="6" fillId="0" borderId="0" xfId="0" applyFont="1"/>
    <xf numFmtId="0" fontId="4" fillId="5" borderId="0" xfId="0" applyFont="1" applyFill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44" fontId="4" fillId="0" borderId="0" xfId="0" applyNumberFormat="1" applyFont="1"/>
    <xf numFmtId="0" fontId="3" fillId="6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5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8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44" fontId="7" fillId="2" borderId="13" xfId="0" applyNumberFormat="1" applyFont="1" applyFill="1" applyBorder="1" applyAlignment="1">
      <alignment vertical="center" wrapText="1"/>
    </xf>
    <xf numFmtId="44" fontId="7" fillId="2" borderId="14" xfId="0" applyNumberFormat="1" applyFont="1" applyFill="1" applyBorder="1" applyAlignment="1">
      <alignment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44" fontId="3" fillId="6" borderId="5" xfId="0" applyNumberFormat="1" applyFont="1" applyFill="1" applyBorder="1" applyAlignment="1">
      <alignment horizontal="center" vertical="center" wrapText="1"/>
    </xf>
    <xf numFmtId="44" fontId="3" fillId="6" borderId="6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</cellXfs>
  <cellStyles count="7">
    <cellStyle name="Moeda 2" xfId="3" xr:uid="{00000000-0005-0000-0000-000000000000}"/>
    <cellStyle name="Moeda 3" xfId="4" xr:uid="{00000000-0005-0000-0000-000001000000}"/>
    <cellStyle name="Moeda 4" xfId="5" xr:uid="{00000000-0005-0000-0000-000002000000}"/>
    <cellStyle name="Normal" xfId="0" builtinId="0"/>
    <cellStyle name="Normal 2" xfId="6" xr:uid="{00000000-0005-0000-0000-000004000000}"/>
    <cellStyle name="Normal 3" xfId="1" xr:uid="{00000000-0005-0000-0000-000005000000}"/>
    <cellStyle name="Normal 4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523875</xdr:colOff>
      <xdr:row>4</xdr:row>
      <xdr:rowOff>22150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F2B1675-CFAC-4425-A03A-D8AAF9367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016874" cy="10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topLeftCell="C4" zoomScale="80" zoomScaleNormal="80" workbookViewId="0">
      <selection activeCell="H5" sqref="H5:H7"/>
    </sheetView>
  </sheetViews>
  <sheetFormatPr defaultColWidth="9.140625" defaultRowHeight="15.75" x14ac:dyDescent="0.25"/>
  <cols>
    <col min="1" max="1" width="9.7109375" style="9" customWidth="1"/>
    <col min="2" max="2" width="90.28515625" style="8" customWidth="1"/>
    <col min="3" max="3" width="12.42578125" style="10" customWidth="1"/>
    <col min="4" max="4" width="17" style="10" customWidth="1"/>
    <col min="5" max="5" width="15.85546875" style="10" customWidth="1"/>
    <col min="6" max="6" width="13.42578125" style="11" customWidth="1"/>
    <col min="7" max="7" width="24" style="8" customWidth="1"/>
    <col min="8" max="8" width="20" style="5" customWidth="1"/>
    <col min="9" max="9" width="27.28515625" style="12" customWidth="1"/>
    <col min="10" max="16384" width="9.140625" style="5"/>
  </cols>
  <sheetData>
    <row r="1" spans="1:9" x14ac:dyDescent="0.25">
      <c r="A1" s="34"/>
      <c r="B1" s="34"/>
      <c r="C1" s="34"/>
      <c r="D1" s="34"/>
      <c r="E1" s="5"/>
      <c r="F1" s="2"/>
      <c r="G1" s="3"/>
      <c r="H1" s="3"/>
      <c r="I1" s="4"/>
    </row>
    <row r="2" spans="1:9" x14ac:dyDescent="0.25">
      <c r="A2" s="34"/>
      <c r="B2" s="34"/>
      <c r="C2" s="34"/>
      <c r="D2" s="34"/>
      <c r="E2" s="5"/>
      <c r="F2" s="2"/>
      <c r="G2" s="3"/>
      <c r="H2" s="3"/>
      <c r="I2" s="4"/>
    </row>
    <row r="3" spans="1:9" x14ac:dyDescent="0.25">
      <c r="A3" s="34"/>
      <c r="B3" s="34"/>
      <c r="C3" s="34"/>
      <c r="D3" s="34"/>
      <c r="E3" s="5"/>
      <c r="F3" s="2"/>
      <c r="G3" s="3"/>
      <c r="H3" s="3"/>
      <c r="I3" s="4"/>
    </row>
    <row r="4" spans="1:9" ht="31.5" x14ac:dyDescent="0.25">
      <c r="A4" s="35"/>
      <c r="B4" s="35"/>
      <c r="C4" s="35"/>
      <c r="D4" s="35"/>
      <c r="E4" s="19"/>
      <c r="F4" s="6"/>
      <c r="G4" s="1" t="s">
        <v>4</v>
      </c>
      <c r="H4" s="39" t="s">
        <v>8</v>
      </c>
      <c r="I4" s="40"/>
    </row>
    <row r="5" spans="1:9" s="7" customFormat="1" ht="23.25" customHeight="1" x14ac:dyDescent="0.25">
      <c r="A5" s="36" t="s">
        <v>0</v>
      </c>
      <c r="B5" s="37"/>
      <c r="C5" s="37"/>
      <c r="D5" s="37"/>
      <c r="E5" s="37"/>
      <c r="F5" s="38"/>
      <c r="G5" s="41" t="s">
        <v>7</v>
      </c>
      <c r="H5" s="43" t="s">
        <v>9</v>
      </c>
      <c r="I5" s="45" t="s">
        <v>5</v>
      </c>
    </row>
    <row r="6" spans="1:9" s="7" customFormat="1" ht="117.75" customHeight="1" x14ac:dyDescent="0.25">
      <c r="A6" s="33" t="s">
        <v>35</v>
      </c>
      <c r="B6" s="33"/>
      <c r="C6" s="33"/>
      <c r="D6" s="33"/>
      <c r="E6" s="33"/>
      <c r="F6" s="33"/>
      <c r="G6" s="42"/>
      <c r="H6" s="44"/>
      <c r="I6" s="46"/>
    </row>
    <row r="7" spans="1:9" ht="26.25" customHeight="1" x14ac:dyDescent="0.25">
      <c r="A7" s="26" t="s">
        <v>1</v>
      </c>
      <c r="B7" s="13" t="s">
        <v>2</v>
      </c>
      <c r="C7" s="26" t="s">
        <v>3</v>
      </c>
      <c r="D7" s="25" t="s">
        <v>10</v>
      </c>
      <c r="E7" s="27" t="s">
        <v>11</v>
      </c>
      <c r="F7" s="13" t="s">
        <v>6</v>
      </c>
      <c r="G7" s="13" t="s">
        <v>9</v>
      </c>
      <c r="H7" s="44"/>
      <c r="I7" s="46"/>
    </row>
    <row r="8" spans="1:9" ht="381.75" customHeight="1" x14ac:dyDescent="0.25">
      <c r="A8" s="14">
        <v>1</v>
      </c>
      <c r="B8" s="24" t="s">
        <v>42</v>
      </c>
      <c r="C8" s="14" t="s">
        <v>3</v>
      </c>
      <c r="D8" s="14">
        <v>1</v>
      </c>
      <c r="E8" s="14"/>
      <c r="F8" s="30">
        <f>SUM(D8+E8)</f>
        <v>1</v>
      </c>
      <c r="G8" s="15">
        <v>35682.300000000003</v>
      </c>
      <c r="H8" s="16">
        <f t="shared" ref="H8:H15" si="0">ROUNDUP(AVERAGE(G8:G8),2)</f>
        <v>35682.300000000003</v>
      </c>
      <c r="I8" s="15">
        <f>SUM(D8*G8)</f>
        <v>35682.300000000003</v>
      </c>
    </row>
    <row r="9" spans="1:9" ht="246" customHeight="1" x14ac:dyDescent="0.25">
      <c r="A9" s="14">
        <v>2</v>
      </c>
      <c r="B9" s="24" t="s">
        <v>36</v>
      </c>
      <c r="C9" s="14" t="s">
        <v>3</v>
      </c>
      <c r="D9" s="14">
        <v>6</v>
      </c>
      <c r="E9" s="14"/>
      <c r="F9" s="30">
        <f t="shared" ref="F9:F15" si="1">SUM(D9+E9)</f>
        <v>6</v>
      </c>
      <c r="G9" s="17">
        <v>5595.78</v>
      </c>
      <c r="H9" s="16">
        <f t="shared" si="0"/>
        <v>5595.78</v>
      </c>
      <c r="I9" s="15">
        <f t="shared" ref="I9:I15" si="2">SUM(D9*G9)</f>
        <v>33574.68</v>
      </c>
    </row>
    <row r="10" spans="1:9" s="8" customFormat="1" ht="296.25" customHeight="1" x14ac:dyDescent="0.25">
      <c r="A10" s="14">
        <v>3</v>
      </c>
      <c r="B10" s="24" t="s">
        <v>37</v>
      </c>
      <c r="C10" s="14" t="s">
        <v>3</v>
      </c>
      <c r="D10" s="14">
        <v>2</v>
      </c>
      <c r="E10" s="14"/>
      <c r="F10" s="30">
        <f t="shared" si="1"/>
        <v>2</v>
      </c>
      <c r="G10" s="17">
        <v>10223.549999999999</v>
      </c>
      <c r="H10" s="16">
        <f t="shared" si="0"/>
        <v>10223.549999999999</v>
      </c>
      <c r="I10" s="15">
        <f t="shared" si="2"/>
        <v>20447.099999999999</v>
      </c>
    </row>
    <row r="11" spans="1:9" s="8" customFormat="1" ht="164.25" customHeight="1" x14ac:dyDescent="0.25">
      <c r="A11" s="14">
        <v>4</v>
      </c>
      <c r="B11" s="24" t="s">
        <v>38</v>
      </c>
      <c r="C11" s="14" t="s">
        <v>3</v>
      </c>
      <c r="D11" s="14">
        <v>10</v>
      </c>
      <c r="E11" s="14"/>
      <c r="F11" s="30">
        <f t="shared" si="1"/>
        <v>10</v>
      </c>
      <c r="G11" s="18">
        <v>791</v>
      </c>
      <c r="H11" s="16">
        <f t="shared" si="0"/>
        <v>791</v>
      </c>
      <c r="I11" s="15">
        <f t="shared" si="2"/>
        <v>7910</v>
      </c>
    </row>
    <row r="12" spans="1:9" s="8" customFormat="1" ht="101.25" customHeight="1" x14ac:dyDescent="0.25">
      <c r="A12" s="14">
        <v>5</v>
      </c>
      <c r="B12" s="24" t="s">
        <v>41</v>
      </c>
      <c r="C12" s="14" t="s">
        <v>3</v>
      </c>
      <c r="D12" s="14">
        <v>500</v>
      </c>
      <c r="E12" s="14"/>
      <c r="F12" s="30">
        <f t="shared" si="1"/>
        <v>500</v>
      </c>
      <c r="G12" s="18">
        <v>75.239999999999995</v>
      </c>
      <c r="H12" s="16">
        <f t="shared" si="0"/>
        <v>75.239999999999995</v>
      </c>
      <c r="I12" s="15">
        <f t="shared" si="2"/>
        <v>37620</v>
      </c>
    </row>
    <row r="13" spans="1:9" ht="73.5" customHeight="1" x14ac:dyDescent="0.25">
      <c r="A13" s="14">
        <v>6</v>
      </c>
      <c r="B13" s="24" t="s">
        <v>39</v>
      </c>
      <c r="C13" s="14" t="s">
        <v>3</v>
      </c>
      <c r="D13" s="14">
        <v>250</v>
      </c>
      <c r="E13" s="14"/>
      <c r="F13" s="30">
        <f t="shared" si="1"/>
        <v>250</v>
      </c>
      <c r="G13" s="17">
        <v>116.85</v>
      </c>
      <c r="H13" s="16">
        <f t="shared" si="0"/>
        <v>116.85</v>
      </c>
      <c r="I13" s="15">
        <f t="shared" si="2"/>
        <v>29212.5</v>
      </c>
    </row>
    <row r="14" spans="1:9" s="8" customFormat="1" ht="128.25" customHeight="1" x14ac:dyDescent="0.25">
      <c r="A14" s="14">
        <v>7</v>
      </c>
      <c r="B14" s="24" t="s">
        <v>40</v>
      </c>
      <c r="C14" s="14" t="s">
        <v>3</v>
      </c>
      <c r="D14" s="14">
        <v>150</v>
      </c>
      <c r="E14" s="14"/>
      <c r="F14" s="30">
        <f t="shared" si="1"/>
        <v>150</v>
      </c>
      <c r="G14" s="17">
        <v>264.11</v>
      </c>
      <c r="H14" s="16">
        <f t="shared" si="0"/>
        <v>264.11</v>
      </c>
      <c r="I14" s="15">
        <f t="shared" si="2"/>
        <v>39616.5</v>
      </c>
    </row>
    <row r="15" spans="1:9" ht="409.6" customHeight="1" x14ac:dyDescent="0.25">
      <c r="A15" s="14">
        <v>9</v>
      </c>
      <c r="B15" s="31" t="s">
        <v>43</v>
      </c>
      <c r="C15" s="14" t="s">
        <v>3</v>
      </c>
      <c r="D15" s="14">
        <v>370</v>
      </c>
      <c r="E15" s="14"/>
      <c r="F15" s="30">
        <f t="shared" si="1"/>
        <v>370</v>
      </c>
      <c r="G15" s="18">
        <v>908.08</v>
      </c>
      <c r="H15" s="16">
        <f t="shared" si="0"/>
        <v>908.08</v>
      </c>
      <c r="I15" s="15">
        <f t="shared" si="2"/>
        <v>335989.60000000003</v>
      </c>
    </row>
    <row r="16" spans="1:9" ht="21" customHeight="1" x14ac:dyDescent="0.25">
      <c r="A16" s="47" t="s">
        <v>6</v>
      </c>
      <c r="B16" s="48"/>
      <c r="C16" s="48"/>
      <c r="D16" s="48"/>
      <c r="E16" s="48"/>
      <c r="F16" s="48"/>
      <c r="G16" s="48"/>
      <c r="H16" s="28"/>
      <c r="I16" s="29">
        <f>SUM(I8:I15)</f>
        <v>540052.68000000005</v>
      </c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</sheetData>
  <sortState xmlns:xlrd2="http://schemas.microsoft.com/office/spreadsheetml/2017/richdata2" ref="B8:B9">
    <sortCondition ref="B8"/>
  </sortState>
  <mergeCells count="9">
    <mergeCell ref="A17:I20"/>
    <mergeCell ref="A6:F6"/>
    <mergeCell ref="A1:D4"/>
    <mergeCell ref="A5:F5"/>
    <mergeCell ref="H4:I4"/>
    <mergeCell ref="G5:G6"/>
    <mergeCell ref="H5:H7"/>
    <mergeCell ref="I5:I7"/>
    <mergeCell ref="A16:G16"/>
  </mergeCells>
  <pageMargins left="0.511811024" right="0.511811024" top="0.78740157499999996" bottom="0.78740157499999996" header="0.31496062000000002" footer="0.31496062000000002"/>
  <pageSetup paperSize="9" scale="43" fitToHeight="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5"/>
  <sheetViews>
    <sheetView topLeftCell="A16" workbookViewId="0">
      <selection activeCell="B2" sqref="B2:B24"/>
    </sheetView>
  </sheetViews>
  <sheetFormatPr defaultRowHeight="15" x14ac:dyDescent="0.25"/>
  <cols>
    <col min="2" max="2" width="43" customWidth="1"/>
  </cols>
  <sheetData>
    <row r="2" spans="2:2" ht="38.25" thickBot="1" x14ac:dyDescent="0.3">
      <c r="B2" s="20" t="s">
        <v>14</v>
      </c>
    </row>
    <row r="3" spans="2:2" ht="48" thickBot="1" x14ac:dyDescent="0.3">
      <c r="B3" s="21" t="s">
        <v>15</v>
      </c>
    </row>
    <row r="4" spans="2:2" ht="48" thickBot="1" x14ac:dyDescent="0.3">
      <c r="B4" s="21" t="s">
        <v>16</v>
      </c>
    </row>
    <row r="5" spans="2:2" ht="32.25" thickBot="1" x14ac:dyDescent="0.3">
      <c r="B5" s="21" t="s">
        <v>17</v>
      </c>
    </row>
    <row r="6" spans="2:2" ht="111" thickBot="1" x14ac:dyDescent="0.3">
      <c r="B6" s="21" t="s">
        <v>12</v>
      </c>
    </row>
    <row r="7" spans="2:2" ht="48" thickBot="1" x14ac:dyDescent="0.3">
      <c r="B7" s="21" t="s">
        <v>18</v>
      </c>
    </row>
    <row r="8" spans="2:2" ht="32.25" thickBot="1" x14ac:dyDescent="0.3">
      <c r="B8" s="21" t="s">
        <v>19</v>
      </c>
    </row>
    <row r="9" spans="2:2" ht="32.25" thickBot="1" x14ac:dyDescent="0.3">
      <c r="B9" s="21" t="s">
        <v>20</v>
      </c>
    </row>
    <row r="10" spans="2:2" ht="95.25" thickBot="1" x14ac:dyDescent="0.3">
      <c r="B10" s="21" t="s">
        <v>13</v>
      </c>
    </row>
    <row r="11" spans="2:2" ht="31.5" x14ac:dyDescent="0.25">
      <c r="B11" s="22" t="s">
        <v>21</v>
      </c>
    </row>
    <row r="12" spans="2:2" ht="48" thickBot="1" x14ac:dyDescent="0.3">
      <c r="B12" s="21" t="s">
        <v>22</v>
      </c>
    </row>
    <row r="13" spans="2:2" ht="32.25" thickBot="1" x14ac:dyDescent="0.3">
      <c r="B13" s="21" t="s">
        <v>23</v>
      </c>
    </row>
    <row r="14" spans="2:2" ht="16.5" thickBot="1" x14ac:dyDescent="0.3">
      <c r="B14" s="21" t="s">
        <v>24</v>
      </c>
    </row>
    <row r="15" spans="2:2" ht="31.5" x14ac:dyDescent="0.25">
      <c r="B15" s="22" t="s">
        <v>34</v>
      </c>
    </row>
    <row r="16" spans="2:2" ht="32.25" thickBot="1" x14ac:dyDescent="0.3">
      <c r="B16" s="21" t="s">
        <v>25</v>
      </c>
    </row>
    <row r="17" spans="2:2" ht="32.25" thickBot="1" x14ac:dyDescent="0.3">
      <c r="B17" s="21" t="s">
        <v>26</v>
      </c>
    </row>
    <row r="18" spans="2:2" ht="16.5" thickBot="1" x14ac:dyDescent="0.3">
      <c r="B18" s="21" t="s">
        <v>27</v>
      </c>
    </row>
    <row r="19" spans="2:2" ht="48" thickBot="1" x14ac:dyDescent="0.3">
      <c r="B19" s="21" t="s">
        <v>28</v>
      </c>
    </row>
    <row r="20" spans="2:2" ht="16.5" thickBot="1" x14ac:dyDescent="0.3">
      <c r="B20" s="21" t="s">
        <v>29</v>
      </c>
    </row>
    <row r="21" spans="2:2" ht="48" thickBot="1" x14ac:dyDescent="0.3">
      <c r="B21" s="21" t="s">
        <v>30</v>
      </c>
    </row>
    <row r="22" spans="2:2" ht="32.25" thickBot="1" x14ac:dyDescent="0.3">
      <c r="B22" s="21" t="s">
        <v>31</v>
      </c>
    </row>
    <row r="23" spans="2:2" ht="32.25" thickBot="1" x14ac:dyDescent="0.3">
      <c r="B23" s="21" t="s">
        <v>32</v>
      </c>
    </row>
    <row r="24" spans="2:2" ht="48" thickBot="1" x14ac:dyDescent="0.3">
      <c r="B24" s="21" t="s">
        <v>33</v>
      </c>
    </row>
    <row r="25" spans="2:2" x14ac:dyDescent="0.25">
      <c r="B25" s="2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PERMANENTE 2025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</dc:creator>
  <cp:lastModifiedBy>Servidor</cp:lastModifiedBy>
  <cp:lastPrinted>2023-09-05T17:31:48Z</cp:lastPrinted>
  <dcterms:created xsi:type="dcterms:W3CDTF">2020-07-23T12:11:45Z</dcterms:created>
  <dcterms:modified xsi:type="dcterms:W3CDTF">2025-08-06T16:48:41Z</dcterms:modified>
</cp:coreProperties>
</file>